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City Clerk Files\TAXES\"/>
    </mc:Choice>
  </mc:AlternateContent>
  <xr:revisionPtr revIDLastSave="0" documentId="13_ncr:1_{BAEE1638-4891-4F1F-B14E-D21B25AD3027}" xr6:coauthVersionLast="47" xr6:coauthVersionMax="47" xr10:uidLastSave="{00000000-0000-0000-0000-000000000000}"/>
  <bookViews>
    <workbookView xWindow="-120" yWindow="-120" windowWidth="29040" windowHeight="15840" xr2:uid="{3E1B857B-A68B-4453-A82C-4CF12592FF21}"/>
  </bookViews>
  <sheets>
    <sheet name="FY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H8" i="1"/>
  <c r="H10" i="1" s="1"/>
  <c r="H12" i="1" s="1"/>
  <c r="H20" i="1" l="1"/>
  <c r="H27" i="1"/>
  <c r="H21" i="1"/>
  <c r="H17" i="1"/>
  <c r="H22" i="1"/>
  <c r="G30" i="1"/>
  <c r="H28" i="1"/>
  <c r="H29" i="1"/>
  <c r="H23" i="1"/>
  <c r="H24" i="1"/>
  <c r="H26" i="1"/>
  <c r="H18" i="1"/>
  <c r="H25" i="1"/>
  <c r="H14" i="1"/>
  <c r="H19" i="1"/>
  <c r="H15" i="1"/>
  <c r="H16" i="1"/>
  <c r="H30" i="1" l="1"/>
</calcChain>
</file>

<file path=xl/sharedStrings.xml><?xml version="1.0" encoding="utf-8"?>
<sst xmlns="http://schemas.openxmlformats.org/spreadsheetml/2006/main" count="32" uniqueCount="32">
  <si>
    <t>40% Assessment</t>
  </si>
  <si>
    <t>Anticipated Tax</t>
  </si>
  <si>
    <t>*FMV can be retrieved from Qpublic or County Tax Statement</t>
  </si>
  <si>
    <t>Anticipated Millage</t>
  </si>
  <si>
    <t>Fair Market Value*</t>
  </si>
  <si>
    <t>Elections</t>
  </si>
  <si>
    <t>Audit</t>
  </si>
  <si>
    <t>Legal</t>
  </si>
  <si>
    <t>Court</t>
  </si>
  <si>
    <t>Streets</t>
  </si>
  <si>
    <t>Garbage</t>
  </si>
  <si>
    <t>Cemetery</t>
  </si>
  <si>
    <t>Park</t>
  </si>
  <si>
    <t>qPublic.net - Habersham County, GA - Search</t>
  </si>
  <si>
    <t>qPublic.net - Banks County, GA - Search</t>
  </si>
  <si>
    <t>Mayor &amp; Council</t>
  </si>
  <si>
    <t>Administration</t>
  </si>
  <si>
    <t>Information Tech.</t>
  </si>
  <si>
    <t>Police Dept.</t>
  </si>
  <si>
    <t>Fire Dept.</t>
  </si>
  <si>
    <t>Animal Control</t>
  </si>
  <si>
    <t>Code Compliance</t>
  </si>
  <si>
    <t>Police-GCIC</t>
  </si>
  <si>
    <t>City of Baldwin Property Tax Calculator</t>
  </si>
  <si>
    <t>Millage</t>
  </si>
  <si>
    <t>County</t>
  </si>
  <si>
    <t>Qpublic Link</t>
  </si>
  <si>
    <t>Enter Data in Orange Boxes</t>
  </si>
  <si>
    <t xml:space="preserve">Habersham </t>
  </si>
  <si>
    <t xml:space="preserve">Banks </t>
  </si>
  <si>
    <t>FY25 Revenue</t>
  </si>
  <si>
    <t>FY25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</si>
</sst>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24"/>
      <color theme="1"/>
      <name val="Aptos Narrow"/>
      <family val="2"/>
      <scheme val="minor"/>
    </font>
    <font>
      <sz val="14"/>
      <color theme="1"/>
      <name val="Avenir Next LT Pro"/>
      <family val="2"/>
    </font>
    <font>
      <sz val="24"/>
      <color theme="1"/>
      <name val="Avenir Next LT Pro"/>
      <family val="2"/>
    </font>
    <font>
      <sz val="11"/>
      <color theme="1"/>
      <name val="Avenir Next LT Pro"/>
      <family val="2"/>
    </font>
    <font>
      <sz val="12"/>
      <color theme="1"/>
      <name val="Avenir Next LT Pro"/>
      <family val="2"/>
    </font>
    <font>
      <u/>
      <sz val="11"/>
      <color theme="10"/>
      <name val="Aptos Narrow"/>
      <family val="2"/>
      <scheme val="minor"/>
    </font>
    <font>
      <b/>
      <sz val="24"/>
      <color theme="1"/>
      <name val="Avenir Next LT Pro"/>
      <family val="2"/>
    </font>
    <font>
      <b/>
      <sz val="12"/>
      <color theme="1"/>
      <name val="Avenir Next LT Pro"/>
      <family val="2"/>
    </font>
    <font>
      <i/>
      <sz val="12"/>
      <color theme="1"/>
      <name val="Avenir Next LT Pro"/>
      <family val="2"/>
    </font>
    <font>
      <sz val="12"/>
      <name val="Avenir Next LT Pro"/>
      <family val="2"/>
    </font>
    <font>
      <u/>
      <sz val="12"/>
      <color theme="10"/>
      <name val="Aptos Narrow"/>
      <family val="2"/>
      <scheme val="minor"/>
    </font>
    <font>
      <b/>
      <sz val="12"/>
      <name val="Avenir Next LT Pro"/>
      <family val="2"/>
    </font>
    <font>
      <sz val="12"/>
      <color rgb="FFFF0000"/>
      <name val="Avenir Next LT Pro"/>
      <family val="2"/>
    </font>
    <font>
      <sz val="12"/>
      <color theme="1"/>
      <name val="Aptos Narrow"/>
      <family val="2"/>
      <scheme val="minor"/>
    </font>
    <font>
      <b/>
      <sz val="20"/>
      <color theme="1"/>
      <name val="Avenir Next LT Pro"/>
      <family val="2"/>
    </font>
    <font>
      <i/>
      <sz val="10"/>
      <color theme="1"/>
      <name val="Avenir Next LT Pro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44" fontId="0" fillId="0" borderId="0" xfId="0" applyNumberFormat="1"/>
    <xf numFmtId="0" fontId="7" fillId="0" borderId="0" xfId="0" applyFont="1"/>
    <xf numFmtId="0" fontId="9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4" fillId="0" borderId="0" xfId="0" applyFont="1"/>
    <xf numFmtId="44" fontId="7" fillId="2" borderId="0" xfId="2" applyFont="1" applyFill="1" applyProtection="1">
      <protection locked="0"/>
    </xf>
    <xf numFmtId="44" fontId="7" fillId="0" borderId="0" xfId="2" applyFont="1" applyProtection="1">
      <protection locked="0"/>
    </xf>
    <xf numFmtId="0" fontId="7" fillId="2" borderId="1" xfId="0" applyFont="1" applyFill="1" applyBorder="1" applyProtection="1">
      <protection locked="0"/>
    </xf>
    <xf numFmtId="44" fontId="15" fillId="0" borderId="0" xfId="2" applyFont="1" applyProtection="1">
      <protection locked="0"/>
    </xf>
    <xf numFmtId="0" fontId="16" fillId="0" borderId="0" xfId="0" applyFont="1"/>
    <xf numFmtId="0" fontId="11" fillId="0" borderId="0" xfId="0" applyFont="1"/>
    <xf numFmtId="0" fontId="7" fillId="0" borderId="2" xfId="0" applyFont="1" applyBorder="1"/>
    <xf numFmtId="0" fontId="7" fillId="0" borderId="2" xfId="0" applyFont="1" applyBorder="1" applyProtection="1">
      <protection locked="0"/>
    </xf>
    <xf numFmtId="0" fontId="11" fillId="0" borderId="3" xfId="0" applyFont="1" applyBorder="1" applyAlignment="1">
      <alignment vertical="center"/>
    </xf>
    <xf numFmtId="0" fontId="12" fillId="0" borderId="4" xfId="0" applyFont="1" applyBorder="1" applyAlignment="1" applyProtection="1">
      <alignment vertical="center"/>
      <protection hidden="1"/>
    </xf>
    <xf numFmtId="0" fontId="13" fillId="0" borderId="4" xfId="4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7" fillId="0" borderId="2" xfId="0" applyFont="1" applyBorder="1" applyAlignment="1" applyProtection="1">
      <alignment vertical="center"/>
      <protection hidden="1"/>
    </xf>
    <xf numFmtId="0" fontId="13" fillId="0" borderId="2" xfId="4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7" fillId="0" borderId="0" xfId="0" applyFont="1" applyAlignment="1" applyProtection="1">
      <alignment vertical="center"/>
      <protection hidden="1"/>
    </xf>
    <xf numFmtId="44" fontId="7" fillId="0" borderId="0" xfId="0" applyNumberFormat="1" applyFont="1" applyAlignment="1" applyProtection="1">
      <alignment vertical="center"/>
      <protection hidden="1"/>
    </xf>
    <xf numFmtId="0" fontId="7" fillId="0" borderId="0" xfId="0" applyFont="1" applyAlignment="1">
      <alignment vertical="center"/>
    </xf>
    <xf numFmtId="44" fontId="7" fillId="0" borderId="0" xfId="2" applyFont="1" applyFill="1" applyAlignment="1" applyProtection="1">
      <alignment vertical="center"/>
      <protection hidden="1"/>
    </xf>
    <xf numFmtId="43" fontId="7" fillId="0" borderId="0" xfId="1" applyFont="1" applyFill="1" applyAlignment="1" applyProtection="1">
      <alignment vertical="center"/>
      <protection hidden="1"/>
    </xf>
    <xf numFmtId="10" fontId="7" fillId="0" borderId="0" xfId="3" applyNumberFormat="1" applyFont="1" applyAlignment="1" applyProtection="1">
      <alignment vertical="center"/>
      <protection hidden="1"/>
    </xf>
    <xf numFmtId="44" fontId="7" fillId="0" borderId="0" xfId="2" applyFont="1" applyAlignment="1" applyProtection="1">
      <alignment vertical="center"/>
      <protection hidden="1"/>
    </xf>
    <xf numFmtId="44" fontId="7" fillId="0" borderId="1" xfId="2" applyFont="1" applyBorder="1" applyAlignment="1" applyProtection="1">
      <alignment vertical="center"/>
      <protection hidden="1"/>
    </xf>
    <xf numFmtId="10" fontId="7" fillId="0" borderId="1" xfId="3" applyNumberFormat="1" applyFont="1" applyBorder="1" applyAlignment="1" applyProtection="1">
      <alignment vertical="center"/>
      <protection hidden="1"/>
    </xf>
    <xf numFmtId="10" fontId="7" fillId="0" borderId="0" xfId="0" applyNumberFormat="1" applyFont="1" applyAlignment="1" applyProtection="1">
      <alignment vertical="center"/>
      <protection hidden="1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11" fillId="2" borderId="0" xfId="0" applyFont="1" applyFill="1" applyAlignment="1">
      <alignment horizontal="center" vertic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qpublic.schneidercorp.com/Application.aspx?AppID=1010&amp;LayerID=20413&amp;PageTypeID=2&amp;PageID=8924" TargetMode="External"/><Relationship Id="rId1" Type="http://schemas.openxmlformats.org/officeDocument/2006/relationships/hyperlink" Target="https://qpublic.schneidercorp.com/Application.aspx?AppID=782&amp;LayerID=11818&amp;PageTypeID=2&amp;PageID=56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B35CD-E774-4ADC-9E77-8C4E568F75CC}">
  <dimension ref="A1:L31"/>
  <sheetViews>
    <sheetView tabSelected="1" view="pageBreakPreview" zoomScaleNormal="100" zoomScaleSheetLayoutView="100" workbookViewId="0">
      <selection activeCell="H7" sqref="H7"/>
    </sheetView>
  </sheetViews>
  <sheetFormatPr defaultRowHeight="15" x14ac:dyDescent="0.25"/>
  <cols>
    <col min="1" max="1" width="15.85546875" customWidth="1"/>
    <col min="2" max="2" width="9.140625" customWidth="1"/>
    <col min="3" max="3" width="9.85546875" customWidth="1"/>
    <col min="4" max="4" width="22.42578125" customWidth="1"/>
    <col min="5" max="5" width="19.7109375" bestFit="1" customWidth="1"/>
    <col min="6" max="6" width="1.28515625" customWidth="1"/>
    <col min="7" max="7" width="13.5703125" customWidth="1"/>
    <col min="8" max="8" width="21" customWidth="1"/>
    <col min="9" max="9" width="11.5703125" bestFit="1" customWidth="1"/>
    <col min="10" max="11" width="11.5703125" customWidth="1"/>
  </cols>
  <sheetData>
    <row r="1" spans="1:12" ht="31.5" x14ac:dyDescent="0.5">
      <c r="A1" s="45" t="s">
        <v>23</v>
      </c>
      <c r="B1" s="45"/>
      <c r="C1" s="45"/>
      <c r="D1" s="45"/>
      <c r="E1" s="45"/>
      <c r="F1" s="45"/>
      <c r="G1" s="45"/>
      <c r="H1" s="45"/>
      <c r="I1" s="3"/>
      <c r="J1" s="2"/>
      <c r="K1" s="2"/>
      <c r="L1" s="1"/>
    </row>
    <row r="2" spans="1:12" ht="8.25" customHeight="1" x14ac:dyDescent="0.5">
      <c r="A2" s="7"/>
      <c r="B2" s="7"/>
      <c r="C2" s="7"/>
      <c r="D2" s="7"/>
      <c r="E2" s="7"/>
      <c r="F2" s="7"/>
      <c r="G2" s="7"/>
      <c r="H2" s="7"/>
      <c r="I2" s="3"/>
      <c r="J2" s="2"/>
      <c r="K2" s="2"/>
      <c r="L2" s="1"/>
    </row>
    <row r="3" spans="1:12" s="1" customFormat="1" ht="18.75" customHeight="1" thickBot="1" x14ac:dyDescent="0.35">
      <c r="A3" s="9" t="s">
        <v>25</v>
      </c>
      <c r="B3" s="9" t="s">
        <v>24</v>
      </c>
      <c r="C3" s="46" t="s">
        <v>26</v>
      </c>
      <c r="D3" s="46"/>
      <c r="E3" s="46"/>
      <c r="F3" s="9"/>
      <c r="G3" s="10"/>
      <c r="H3" s="10"/>
      <c r="I3" s="8"/>
    </row>
    <row r="4" spans="1:12" ht="19.5" customHeight="1" x14ac:dyDescent="0.5">
      <c r="A4" s="21" t="s">
        <v>28</v>
      </c>
      <c r="B4" s="22">
        <v>9.17</v>
      </c>
      <c r="C4" s="23" t="s">
        <v>13</v>
      </c>
      <c r="D4" s="24"/>
      <c r="E4" s="25"/>
      <c r="F4" s="31"/>
      <c r="G4" s="47" t="s">
        <v>27</v>
      </c>
      <c r="H4" s="47"/>
      <c r="I4" s="3"/>
      <c r="J4" s="2"/>
      <c r="K4" s="2"/>
      <c r="L4" s="1"/>
    </row>
    <row r="5" spans="1:12" ht="19.5" customHeight="1" thickBot="1" x14ac:dyDescent="0.55000000000000004">
      <c r="A5" s="26" t="s">
        <v>29</v>
      </c>
      <c r="B5" s="27">
        <v>4.7279999999999998</v>
      </c>
      <c r="C5" s="28" t="s">
        <v>14</v>
      </c>
      <c r="D5" s="29"/>
      <c r="E5" s="30"/>
      <c r="F5" s="31"/>
      <c r="G5" s="9"/>
      <c r="H5" s="9"/>
      <c r="I5" s="3"/>
      <c r="J5" s="2"/>
      <c r="K5" s="2"/>
      <c r="L5" s="1"/>
    </row>
    <row r="6" spans="1:12" ht="15.75" x14ac:dyDescent="0.25">
      <c r="A6" s="6"/>
      <c r="B6" s="6"/>
      <c r="C6" s="6"/>
      <c r="D6" s="6"/>
      <c r="E6" s="6"/>
      <c r="F6" s="6"/>
      <c r="G6" s="6"/>
      <c r="H6" s="6"/>
      <c r="I6" s="4"/>
    </row>
    <row r="7" spans="1:12" ht="15.75" x14ac:dyDescent="0.25">
      <c r="A7" s="11"/>
      <c r="B7" s="12"/>
      <c r="C7" s="6"/>
      <c r="D7" s="44" t="s">
        <v>4</v>
      </c>
      <c r="E7" s="44"/>
      <c r="F7" s="31"/>
      <c r="G7" s="6"/>
      <c r="H7" s="13"/>
      <c r="I7" s="4"/>
    </row>
    <row r="8" spans="1:12" ht="15.75" x14ac:dyDescent="0.25">
      <c r="A8" s="11"/>
      <c r="B8" s="11"/>
      <c r="C8" s="6"/>
      <c r="D8" s="44" t="s">
        <v>0</v>
      </c>
      <c r="E8" s="44"/>
      <c r="F8" s="31"/>
      <c r="G8" s="6"/>
      <c r="H8" s="14">
        <f>H7*0.4</f>
        <v>0</v>
      </c>
      <c r="I8" s="4"/>
    </row>
    <row r="9" spans="1:12" ht="16.5" thickBot="1" x14ac:dyDescent="0.3">
      <c r="A9" s="6"/>
      <c r="B9" s="6"/>
      <c r="C9" s="6"/>
      <c r="D9" s="44" t="s">
        <v>3</v>
      </c>
      <c r="E9" s="44"/>
      <c r="F9" s="31"/>
      <c r="G9" s="6"/>
      <c r="H9" s="15"/>
      <c r="I9" s="4"/>
    </row>
    <row r="10" spans="1:12" ht="16.5" thickTop="1" x14ac:dyDescent="0.25">
      <c r="A10" s="6"/>
      <c r="B10" s="6"/>
      <c r="C10" s="6"/>
      <c r="D10" s="44" t="s">
        <v>1</v>
      </c>
      <c r="E10" s="44"/>
      <c r="F10" s="31"/>
      <c r="G10" s="6"/>
      <c r="H10" s="16">
        <f>H8/1000*H9</f>
        <v>0</v>
      </c>
      <c r="I10" s="4"/>
    </row>
    <row r="11" spans="1:12" ht="13.5" customHeight="1" thickBot="1" x14ac:dyDescent="0.3">
      <c r="A11" s="19"/>
      <c r="B11" s="32" t="s">
        <v>2</v>
      </c>
      <c r="C11" s="19"/>
      <c r="D11" s="19"/>
      <c r="E11" s="19"/>
      <c r="F11" s="19"/>
      <c r="G11" s="19"/>
      <c r="H11" s="20"/>
      <c r="I11" s="4"/>
    </row>
    <row r="12" spans="1:12" ht="15.75" x14ac:dyDescent="0.25">
      <c r="A12" s="6"/>
      <c r="B12" s="43" t="s">
        <v>30</v>
      </c>
      <c r="C12" s="17"/>
      <c r="D12" s="35"/>
      <c r="E12" s="36">
        <v>4026051</v>
      </c>
      <c r="F12" s="36"/>
      <c r="G12" s="33"/>
      <c r="H12" s="34">
        <f>H10</f>
        <v>0</v>
      </c>
    </row>
    <row r="13" spans="1:12" ht="15.75" x14ac:dyDescent="0.25">
      <c r="A13" s="6"/>
      <c r="B13" s="18"/>
      <c r="C13" s="17"/>
      <c r="D13" s="35"/>
      <c r="E13" s="33"/>
      <c r="F13" s="33"/>
      <c r="G13" s="33"/>
      <c r="H13" s="36"/>
    </row>
    <row r="14" spans="1:12" ht="15.75" x14ac:dyDescent="0.25">
      <c r="A14" s="17"/>
      <c r="B14" s="18" t="s">
        <v>31</v>
      </c>
      <c r="C14" s="17"/>
      <c r="D14" s="35" t="s">
        <v>15</v>
      </c>
      <c r="E14" s="37">
        <v>24117.57</v>
      </c>
      <c r="F14" s="37"/>
      <c r="G14" s="38">
        <f>E14/E12</f>
        <v>5.9903786613731422E-3</v>
      </c>
      <c r="H14" s="39">
        <f>H12*G14</f>
        <v>0</v>
      </c>
    </row>
    <row r="15" spans="1:12" ht="15.75" x14ac:dyDescent="0.25">
      <c r="A15" s="17"/>
      <c r="B15" s="17"/>
      <c r="C15" s="17"/>
      <c r="D15" s="35" t="s">
        <v>5</v>
      </c>
      <c r="E15" s="37">
        <v>4000</v>
      </c>
      <c r="F15" s="37"/>
      <c r="G15" s="38">
        <f>E15/E12</f>
        <v>9.9352939145579632E-4</v>
      </c>
      <c r="H15" s="39">
        <f>H12*G15</f>
        <v>0</v>
      </c>
    </row>
    <row r="16" spans="1:12" ht="15.75" x14ac:dyDescent="0.25">
      <c r="A16" s="17"/>
      <c r="B16" s="17"/>
      <c r="C16" s="17"/>
      <c r="D16" s="35" t="s">
        <v>16</v>
      </c>
      <c r="E16" s="39">
        <v>315431.46000000002</v>
      </c>
      <c r="F16" s="39"/>
      <c r="G16" s="38">
        <f>E16/E12</f>
        <v>7.8347606624953339E-2</v>
      </c>
      <c r="H16" s="39">
        <f>H12*G16</f>
        <v>0</v>
      </c>
      <c r="I16" s="5"/>
    </row>
    <row r="17" spans="1:8" ht="15.75" x14ac:dyDescent="0.25">
      <c r="A17" s="17"/>
      <c r="B17" s="17"/>
      <c r="C17" s="17"/>
      <c r="D17" s="35" t="s">
        <v>6</v>
      </c>
      <c r="E17" s="39">
        <v>23100</v>
      </c>
      <c r="F17" s="39"/>
      <c r="G17" s="38">
        <f>E17/E12</f>
        <v>5.7376322356572232E-3</v>
      </c>
      <c r="H17" s="39">
        <f>H12*G17</f>
        <v>0</v>
      </c>
    </row>
    <row r="18" spans="1:8" ht="15.75" x14ac:dyDescent="0.25">
      <c r="A18" s="17"/>
      <c r="B18" s="17"/>
      <c r="C18" s="17"/>
      <c r="D18" s="35" t="s">
        <v>7</v>
      </c>
      <c r="E18" s="39">
        <v>46750</v>
      </c>
      <c r="F18" s="39"/>
      <c r="G18" s="38">
        <f>E18/E12</f>
        <v>1.1611874762639619E-2</v>
      </c>
      <c r="H18" s="39">
        <f>G18*H12</f>
        <v>0</v>
      </c>
    </row>
    <row r="19" spans="1:8" ht="15.75" x14ac:dyDescent="0.25">
      <c r="A19" s="17"/>
      <c r="B19" s="17"/>
      <c r="C19" s="17"/>
      <c r="D19" s="35" t="s">
        <v>17</v>
      </c>
      <c r="E19" s="39">
        <v>99731.5</v>
      </c>
      <c r="F19" s="39"/>
      <c r="G19" s="38">
        <f>E19/E12</f>
        <v>2.4771544125993437E-2</v>
      </c>
      <c r="H19" s="39">
        <f>G19*H12</f>
        <v>0</v>
      </c>
    </row>
    <row r="20" spans="1:8" ht="15.75" x14ac:dyDescent="0.25">
      <c r="A20" s="17"/>
      <c r="B20" s="17"/>
      <c r="C20" s="17"/>
      <c r="D20" s="35" t="s">
        <v>8</v>
      </c>
      <c r="E20" s="39">
        <v>297334.27</v>
      </c>
      <c r="F20" s="39"/>
      <c r="G20" s="38">
        <f>E20/E12</f>
        <v>7.3852584083013359E-2</v>
      </c>
      <c r="H20" s="39">
        <f>G20*H12</f>
        <v>0</v>
      </c>
    </row>
    <row r="21" spans="1:8" ht="15.75" x14ac:dyDescent="0.25">
      <c r="A21" s="17"/>
      <c r="B21" s="17"/>
      <c r="C21" s="17"/>
      <c r="D21" s="35" t="s">
        <v>18</v>
      </c>
      <c r="E21" s="39">
        <v>1195022.72</v>
      </c>
      <c r="F21" s="39"/>
      <c r="G21" s="38">
        <f>E21/E12</f>
        <v>0.29682254894436261</v>
      </c>
      <c r="H21" s="39">
        <f>G21*H12</f>
        <v>0</v>
      </c>
    </row>
    <row r="22" spans="1:8" ht="15.75" x14ac:dyDescent="0.25">
      <c r="A22" s="17"/>
      <c r="B22" s="17"/>
      <c r="C22" s="17"/>
      <c r="D22" s="35" t="s">
        <v>22</v>
      </c>
      <c r="E22" s="39">
        <v>194453.71</v>
      </c>
      <c r="F22" s="39"/>
      <c r="G22" s="38">
        <f>E22/E12</f>
        <v>4.8298869040655466E-2</v>
      </c>
      <c r="H22" s="39">
        <f>G22*H12</f>
        <v>0</v>
      </c>
    </row>
    <row r="23" spans="1:8" ht="15.75" x14ac:dyDescent="0.25">
      <c r="A23" s="17"/>
      <c r="B23" s="17"/>
      <c r="C23" s="17"/>
      <c r="D23" s="35" t="s">
        <v>19</v>
      </c>
      <c r="E23" s="39">
        <v>1072723.49</v>
      </c>
      <c r="F23" s="39"/>
      <c r="G23" s="38">
        <f>E23/E12</f>
        <v>0.26644557905500948</v>
      </c>
      <c r="H23" s="39">
        <f>G23*H12</f>
        <v>0</v>
      </c>
    </row>
    <row r="24" spans="1:8" ht="15.75" x14ac:dyDescent="0.25">
      <c r="A24" s="17"/>
      <c r="B24" s="17"/>
      <c r="C24" s="17"/>
      <c r="D24" s="35" t="s">
        <v>20</v>
      </c>
      <c r="E24" s="39">
        <v>19000</v>
      </c>
      <c r="F24" s="39"/>
      <c r="G24" s="38">
        <f>E24/E12</f>
        <v>4.7192646094150323E-3</v>
      </c>
      <c r="H24" s="39">
        <f>G24*H12</f>
        <v>0</v>
      </c>
    </row>
    <row r="25" spans="1:8" ht="15.75" x14ac:dyDescent="0.25">
      <c r="A25" s="17"/>
      <c r="B25" s="17"/>
      <c r="C25" s="17"/>
      <c r="D25" s="35" t="s">
        <v>9</v>
      </c>
      <c r="E25" s="39">
        <v>407757.38</v>
      </c>
      <c r="F25" s="39"/>
      <c r="G25" s="38">
        <f>E25/E12</f>
        <v>0.10127973540325247</v>
      </c>
      <c r="H25" s="39">
        <f>G25*H12</f>
        <v>0</v>
      </c>
    </row>
    <row r="26" spans="1:8" ht="15.75" x14ac:dyDescent="0.25">
      <c r="A26" s="17"/>
      <c r="B26" s="17"/>
      <c r="C26" s="17"/>
      <c r="D26" s="35" t="s">
        <v>10</v>
      </c>
      <c r="E26" s="39">
        <v>215000</v>
      </c>
      <c r="F26" s="39"/>
      <c r="G26" s="38">
        <f>E26/E12</f>
        <v>5.3402204790749051E-2</v>
      </c>
      <c r="H26" s="39">
        <f>G26*H12</f>
        <v>0</v>
      </c>
    </row>
    <row r="27" spans="1:8" ht="15.75" x14ac:dyDescent="0.25">
      <c r="A27" s="17"/>
      <c r="B27" s="17"/>
      <c r="C27" s="17"/>
      <c r="D27" s="35" t="s">
        <v>11</v>
      </c>
      <c r="E27" s="39">
        <v>500</v>
      </c>
      <c r="F27" s="39"/>
      <c r="G27" s="38">
        <f>E27/E12</f>
        <v>1.2419117393197454E-4</v>
      </c>
      <c r="H27" s="39">
        <f>G27*H12</f>
        <v>0</v>
      </c>
    </row>
    <row r="28" spans="1:8" ht="15.75" x14ac:dyDescent="0.25">
      <c r="A28" s="17"/>
      <c r="B28" s="17"/>
      <c r="C28" s="17"/>
      <c r="D28" s="35" t="s">
        <v>12</v>
      </c>
      <c r="E28" s="39">
        <v>6500</v>
      </c>
      <c r="F28" s="39"/>
      <c r="G28" s="38">
        <f>E28/E12</f>
        <v>1.6144852611156689E-3</v>
      </c>
      <c r="H28" s="39">
        <f>G28*H12</f>
        <v>0</v>
      </c>
    </row>
    <row r="29" spans="1:8" ht="16.5" thickBot="1" x14ac:dyDescent="0.3">
      <c r="A29" s="17"/>
      <c r="B29" s="17"/>
      <c r="C29" s="17"/>
      <c r="D29" s="35" t="s">
        <v>21</v>
      </c>
      <c r="E29" s="40">
        <v>104628.89</v>
      </c>
      <c r="F29" s="40"/>
      <c r="G29" s="41">
        <f>E29/E12</f>
        <v>2.5987969352598863E-2</v>
      </c>
      <c r="H29" s="40">
        <f>G29*H12</f>
        <v>0</v>
      </c>
    </row>
    <row r="30" spans="1:8" ht="16.5" thickTop="1" x14ac:dyDescent="0.25">
      <c r="A30" s="17"/>
      <c r="B30" s="17"/>
      <c r="C30" s="17"/>
      <c r="D30" s="35"/>
      <c r="E30" s="39">
        <f>SUM(E14:E29)</f>
        <v>4026050.9899999998</v>
      </c>
      <c r="F30" s="39"/>
      <c r="G30" s="42">
        <f>SUM(G14:G29)</f>
        <v>0.99999999751617652</v>
      </c>
      <c r="H30" s="39">
        <f>SUM(H14:H29)</f>
        <v>0</v>
      </c>
    </row>
    <row r="31" spans="1:8" ht="18.75" x14ac:dyDescent="0.3">
      <c r="C31" s="1"/>
      <c r="D31" s="1"/>
      <c r="E31" s="1"/>
      <c r="F31" s="1"/>
      <c r="G31" s="1"/>
      <c r="H31" s="1"/>
    </row>
  </sheetData>
  <sheetProtection algorithmName="SHA-512" hashValue="ZugRV4izwtioIewwW7UzW4DKNdJ3B815cT6OkbO4nhPqiHmH/IZc7xjjTxUHlosHVuKrW5ZcfwBWcfY+3O3mKg==" saltValue="t0guI/M3NDqqxPEkG3cI+A==" spinCount="100000" sheet="1" formatCells="0" formatColumns="0" selectLockedCells="1"/>
  <protectedRanges>
    <protectedRange algorithmName="SHA-512" hashValue="ShVrlT4RARuwEhUaTNVfXB5YsvHsuecUINLKo7ZCbrmNBcADl9qG3OwXxM0BnwULUqUnl0S479WgarvXcqM7Nw==" saltValue="OhcfHjWxKoBdHd1KDrvdhQ==" spinCount="100000" sqref="H12:H30" name="Customer_2"/>
  </protectedRanges>
  <mergeCells count="7">
    <mergeCell ref="D7:E7"/>
    <mergeCell ref="D8:E8"/>
    <mergeCell ref="D9:E9"/>
    <mergeCell ref="D10:E10"/>
    <mergeCell ref="A1:H1"/>
    <mergeCell ref="C3:E3"/>
    <mergeCell ref="G4:H4"/>
  </mergeCells>
  <hyperlinks>
    <hyperlink ref="C5" r:id="rId1" display="https://qpublic.schneidercorp.com/Application.aspx?AppID=782&amp;LayerID=11818&amp;PageTypeID=2&amp;PageID=5689" xr:uid="{2525D5A6-D78D-4DCB-B847-09114CCA3B0C}"/>
    <hyperlink ref="C4" r:id="rId2" display="https://qpublic.schneidercorp.com/Application.aspx?AppID=1010&amp;LayerID=20413&amp;PageTypeID=2&amp;PageID=8924" xr:uid="{1AB1A739-8C32-400D-9F6E-AA989BC2A051}"/>
  </hyperlinks>
  <pageMargins left="0.7" right="0.7" top="0.75" bottom="0.75" header="0.3" footer="0.3"/>
  <pageSetup orientation="landscape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Woodmaster</dc:creator>
  <cp:lastModifiedBy>Emily Woodmaster</cp:lastModifiedBy>
  <cp:lastPrinted>2024-10-23T15:56:37Z</cp:lastPrinted>
  <dcterms:created xsi:type="dcterms:W3CDTF">2024-10-23T15:25:08Z</dcterms:created>
  <dcterms:modified xsi:type="dcterms:W3CDTF">2024-10-23T15:58:51Z</dcterms:modified>
</cp:coreProperties>
</file>